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1548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'Лист1'!$A$1:$N$56</definedName>
  </definedNames>
  <calcPr fullCalcOnLoad="1"/>
</workbook>
</file>

<file path=xl/sharedStrings.xml><?xml version="1.0" encoding="utf-8"?>
<sst xmlns="http://schemas.openxmlformats.org/spreadsheetml/2006/main" count="100" uniqueCount="80">
  <si>
    <t>“СОГЛАСОВАНО”</t>
  </si>
  <si>
    <t>“УТВЕРЖДАЮ”</t>
  </si>
  <si>
    <t>_________________________________</t>
  </si>
  <si>
    <t>______________________________</t>
  </si>
  <si>
    <t xml:space="preserve">  </t>
  </si>
  <si>
    <t>№№</t>
  </si>
  <si>
    <t>№№</t>
  </si>
  <si>
    <t>Един.</t>
  </si>
  <si>
    <t xml:space="preserve"> Стоимость единицы</t>
  </si>
  <si>
    <t xml:space="preserve">    Стоимость всего</t>
  </si>
  <si>
    <t xml:space="preserve">   Трудозатраты</t>
  </si>
  <si>
    <t>п.п.</t>
  </si>
  <si>
    <t>Единичных</t>
  </si>
  <si>
    <t xml:space="preserve">               Наименование работ</t>
  </si>
  <si>
    <t>Измер.</t>
  </si>
  <si>
    <t xml:space="preserve"> К-во</t>
  </si>
  <si>
    <t>Монтаж</t>
  </si>
  <si>
    <t>Основная</t>
  </si>
  <si>
    <t>Монтаж</t>
  </si>
  <si>
    <t xml:space="preserve">Основная </t>
  </si>
  <si>
    <t xml:space="preserve">       Чел.-час</t>
  </si>
  <si>
    <t xml:space="preserve">Расценок </t>
  </si>
  <si>
    <t>Зарплата</t>
  </si>
  <si>
    <t xml:space="preserve">Зарплата </t>
  </si>
  <si>
    <t>Единицы</t>
  </si>
  <si>
    <t>Всего</t>
  </si>
  <si>
    <t>10-667-2</t>
  </si>
  <si>
    <t>10-671-2</t>
  </si>
  <si>
    <t>Прокладка провода ТРП</t>
  </si>
  <si>
    <t>10-669-6</t>
  </si>
  <si>
    <t>Монтаж блока питания</t>
  </si>
  <si>
    <t>10-349-5</t>
  </si>
  <si>
    <t>Монтаж сирены</t>
  </si>
  <si>
    <t>10-668-1</t>
  </si>
  <si>
    <t>10-668-2</t>
  </si>
  <si>
    <t>Итого:</t>
  </si>
  <si>
    <t>Накладные расходы 101% от зарплаты</t>
  </si>
  <si>
    <t>Итого:</t>
  </si>
  <si>
    <t>Ненормированные затраты 6%</t>
  </si>
  <si>
    <t>Итого:</t>
  </si>
  <si>
    <t>8</t>
  </si>
  <si>
    <t>Материалы и оборудование, не учтенные ценником:</t>
  </si>
  <si>
    <t>Сирена</t>
  </si>
  <si>
    <t>Резистор</t>
  </si>
  <si>
    <t>Итого материалов и оборудования:</t>
  </si>
  <si>
    <t>Итого монтажных работ, материалов  и оборудования</t>
  </si>
  <si>
    <t>Всего по смете:</t>
  </si>
  <si>
    <t>Составил:</t>
  </si>
  <si>
    <t>Проверил:</t>
  </si>
  <si>
    <t>шт</t>
  </si>
  <si>
    <t>Монтаж прибора ППКОП ”Сигнал-20П”</t>
  </si>
  <si>
    <t>м</t>
  </si>
  <si>
    <t xml:space="preserve">Монтаж извещателя пожарного теплового </t>
  </si>
  <si>
    <t xml:space="preserve">Монтаж извещателя пожарного дымового </t>
  </si>
  <si>
    <t>Извещатель пожарный дымовой</t>
  </si>
  <si>
    <t>Коробка ответвительная УК-2П</t>
  </si>
  <si>
    <t>кг</t>
  </si>
  <si>
    <t>Клипсы</t>
  </si>
  <si>
    <t>упаковка</t>
  </si>
  <si>
    <t>С   М   Е   Т   А</t>
  </si>
  <si>
    <t>Стоимость монтажных работ в ценах 2009г.      К=1,643</t>
  </si>
  <si>
    <t xml:space="preserve">         на монтаж пожарной сигнализации в здании Карагандинской областной спецбиблиотеки для незрячих и слабовидящих граждан       </t>
  </si>
  <si>
    <t>“_____”__________________ 2009 г.</t>
  </si>
  <si>
    <t>“_____”_________________2009 г.</t>
  </si>
  <si>
    <t>Составлена в ценах 2001 года с пересчетом в  цены  2009 года</t>
  </si>
  <si>
    <t>Прибор  ППКОП  "СИГНАЛ-20"</t>
  </si>
  <si>
    <t>Блок питания БИРП - 12/2</t>
  </si>
  <si>
    <t>Аккумулятор 12в,7а/час</t>
  </si>
  <si>
    <t>Извещатель пожарный тепловой</t>
  </si>
  <si>
    <t>Извещатель инфракрасный ИК</t>
  </si>
  <si>
    <t>Кабель КСПВ  6Х0,4</t>
  </si>
  <si>
    <t>Саморезы</t>
  </si>
  <si>
    <t>Дюбель пластмассовый</t>
  </si>
  <si>
    <t>Проволока  ОЦ</t>
  </si>
  <si>
    <t>Провод ТРП</t>
  </si>
  <si>
    <t>Гвозди каленые</t>
  </si>
  <si>
    <t>Автомат 1Ф-16А</t>
  </si>
  <si>
    <t>Щит для автомата</t>
  </si>
  <si>
    <t>НДС 12%</t>
  </si>
  <si>
    <t>(всего здания и подвального помещения)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</si>
</sst>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</numFmts>
  <fonts count="4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sz val="10"/>
      <color indexed="8"/>
      <name val="Century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/>
    </xf>
    <xf numFmtId="0" fontId="3" fillId="0" borderId="0" xfId="0" applyAlignment="1">
      <alignment/>
    </xf>
    <xf numFmtId="0" fontId="2" fillId="0" borderId="1" xfId="0" applyAlignment="1">
      <alignment horizontal="center"/>
    </xf>
    <xf numFmtId="0" fontId="2" fillId="0" borderId="2" xfId="0" applyAlignment="1">
      <alignment/>
    </xf>
    <xf numFmtId="0" fontId="2" fillId="0" borderId="1" xfId="0" applyAlignment="1">
      <alignment/>
    </xf>
    <xf numFmtId="0" fontId="2" fillId="0" borderId="3" xfId="0" applyAlignment="1">
      <alignment horizontal="left"/>
    </xf>
    <xf numFmtId="0" fontId="2" fillId="0" borderId="4" xfId="0" applyAlignment="1">
      <alignment/>
    </xf>
    <xf numFmtId="0" fontId="2" fillId="0" borderId="3" xfId="0" applyAlignment="1">
      <alignment/>
    </xf>
    <xf numFmtId="0" fontId="2" fillId="0" borderId="5" xfId="0" applyAlignment="1">
      <alignment/>
    </xf>
    <xf numFmtId="0" fontId="2" fillId="0" borderId="6" xfId="0" applyAlignment="1">
      <alignment horizontal="center"/>
    </xf>
    <xf numFmtId="0" fontId="2" fillId="0" borderId="7" xfId="0" applyAlignment="1">
      <alignment/>
    </xf>
    <xf numFmtId="0" fontId="2" fillId="0" borderId="8" xfId="0" applyAlignment="1">
      <alignment/>
    </xf>
    <xf numFmtId="0" fontId="2" fillId="0" borderId="9" xfId="0" applyAlignment="1">
      <alignment/>
    </xf>
    <xf numFmtId="0" fontId="2" fillId="0" borderId="10" xfId="0" applyAlignment="1">
      <alignment/>
    </xf>
    <xf numFmtId="0" fontId="2" fillId="0" borderId="10" xfId="0" applyAlignment="1">
      <alignment horizontal="center"/>
    </xf>
    <xf numFmtId="0" fontId="2" fillId="0" borderId="11" xfId="0" applyAlignment="1">
      <alignment/>
    </xf>
    <xf numFmtId="0" fontId="2" fillId="0" borderId="11" xfId="0" applyAlignment="1">
      <alignment horizontal="center"/>
    </xf>
    <xf numFmtId="0" fontId="2" fillId="0" borderId="0" xfId="0" applyAlignment="1">
      <alignment horizontal="center"/>
    </xf>
    <xf numFmtId="1" fontId="2" fillId="0" borderId="0" xfId="0" applyAlignment="1">
      <alignment horizontal="center"/>
    </xf>
    <xf numFmtId="2" fontId="2" fillId="0" borderId="0" xfId="0" applyAlignment="1">
      <alignment horizontal="center"/>
    </xf>
    <xf numFmtId="1" fontId="1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Alignment="1">
      <alignment horizontal="center"/>
    </xf>
    <xf numFmtId="1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tabSelected="1" workbookViewId="0" topLeftCell="A2">
      <selection activeCell="D14" sqref="D14"/>
    </sheetView>
  </sheetViews>
  <sheetFormatPr defaultColWidth="9.140625" defaultRowHeight="12.75"/>
  <cols>
    <col min="1" max="2" width="5.28125" style="0" customWidth="1"/>
    <col min="3" max="3" width="9.7109375" style="0" customWidth="1"/>
    <col min="4" max="4" width="37.8515625" style="0" customWidth="1"/>
    <col min="5" max="5" width="7.8515625" style="0" customWidth="1"/>
    <col min="6" max="6" width="7.421875" style="0" customWidth="1"/>
    <col min="8" max="8" width="9.28125" style="0" customWidth="1"/>
    <col min="9" max="9" width="9.8515625" style="0" customWidth="1"/>
    <col min="11" max="11" width="8.57421875" style="0" customWidth="1"/>
    <col min="12" max="12" width="8.00390625" style="0" customWidth="1"/>
    <col min="13" max="13" width="8.421875" style="0" customWidth="1"/>
    <col min="14" max="14" width="7.57421875" style="0" customWidth="1"/>
    <col min="15" max="16384" width="11.28125" style="0" customWidth="1"/>
  </cols>
  <sheetData>
    <row r="1" spans="4:9" ht="12.75">
      <c r="D1" s="31" t="s">
        <v>0</v>
      </c>
      <c r="I1" s="31" t="s">
        <v>1</v>
      </c>
    </row>
    <row r="2" spans="4:9" ht="12.75">
      <c r="D2" s="31"/>
      <c r="I2" s="31"/>
    </row>
    <row r="3" spans="4:9" ht="12.75">
      <c r="D3" t="s">
        <v>2</v>
      </c>
      <c r="E3" s="32"/>
      <c r="I3" t="s">
        <v>3</v>
      </c>
    </row>
    <row r="4" spans="4:9" ht="12.75">
      <c r="D4" t="s">
        <v>62</v>
      </c>
      <c r="I4" t="s">
        <v>63</v>
      </c>
    </row>
    <row r="6" spans="2:12" ht="12.75">
      <c r="B6" s="41" t="s">
        <v>59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2.75">
      <c r="B7" s="43" t="s">
        <v>61</v>
      </c>
      <c r="C7" s="44"/>
      <c r="D7" s="44"/>
      <c r="E7" s="44"/>
      <c r="F7" s="44" t="s">
        <v>4</v>
      </c>
      <c r="G7" s="44"/>
      <c r="H7" s="44"/>
      <c r="I7" s="44"/>
      <c r="J7" s="44"/>
      <c r="K7" s="44"/>
      <c r="L7" s="44"/>
    </row>
    <row r="8" spans="3:11" ht="12.75">
      <c r="C8" t="s">
        <v>79</v>
      </c>
      <c r="K8" s="3"/>
    </row>
    <row r="9" ht="12.75">
      <c r="K9" s="3"/>
    </row>
    <row r="10" spans="3:4" ht="12.75">
      <c r="C10" s="24"/>
      <c r="D10" s="23" t="s">
        <v>64</v>
      </c>
    </row>
    <row r="11" spans="2:12" ht="12.75">
      <c r="B11" s="4" t="s">
        <v>5</v>
      </c>
      <c r="C11" s="4" t="s">
        <v>6</v>
      </c>
      <c r="D11" s="5"/>
      <c r="E11" s="4" t="s">
        <v>7</v>
      </c>
      <c r="F11" s="6"/>
      <c r="G11" s="7" t="s">
        <v>8</v>
      </c>
      <c r="H11" s="8"/>
      <c r="I11" s="9" t="s">
        <v>9</v>
      </c>
      <c r="J11" s="8"/>
      <c r="K11" s="5" t="s">
        <v>10</v>
      </c>
      <c r="L11" s="10"/>
    </row>
    <row r="12" spans="2:12" ht="12.75">
      <c r="B12" s="11" t="s">
        <v>11</v>
      </c>
      <c r="C12" s="11" t="s">
        <v>12</v>
      </c>
      <c r="D12" s="12" t="s">
        <v>13</v>
      </c>
      <c r="E12" s="11" t="s">
        <v>14</v>
      </c>
      <c r="F12" s="11" t="s">
        <v>15</v>
      </c>
      <c r="G12" s="6" t="s">
        <v>16</v>
      </c>
      <c r="H12" s="6" t="s">
        <v>17</v>
      </c>
      <c r="I12" s="4" t="s">
        <v>18</v>
      </c>
      <c r="J12" s="6" t="s">
        <v>19</v>
      </c>
      <c r="K12" s="13" t="s">
        <v>20</v>
      </c>
      <c r="L12" s="14"/>
    </row>
    <row r="13" spans="2:12" ht="12.75">
      <c r="B13" s="15"/>
      <c r="C13" s="16" t="s">
        <v>21</v>
      </c>
      <c r="D13" s="13"/>
      <c r="E13" s="16"/>
      <c r="F13" s="15"/>
      <c r="G13" s="15"/>
      <c r="H13" s="15" t="s">
        <v>22</v>
      </c>
      <c r="I13" s="2"/>
      <c r="J13" s="15" t="s">
        <v>23</v>
      </c>
      <c r="K13" s="17" t="s">
        <v>24</v>
      </c>
      <c r="L13" s="18" t="s">
        <v>25</v>
      </c>
    </row>
    <row r="14" spans="2:12" ht="12.75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</row>
    <row r="15" spans="2:12" ht="12.75">
      <c r="B15" s="19">
        <v>1</v>
      </c>
      <c r="C15" t="s">
        <v>26</v>
      </c>
      <c r="D15" t="s">
        <v>50</v>
      </c>
      <c r="E15" s="25" t="s">
        <v>49</v>
      </c>
      <c r="F15" s="19">
        <v>1</v>
      </c>
      <c r="G15" s="19">
        <v>7509.6</v>
      </c>
      <c r="H15" s="19">
        <v>7155</v>
      </c>
      <c r="I15" s="20">
        <f aca="true" t="shared" si="0" ref="I15:I20">F15*G15</f>
        <v>7509.6</v>
      </c>
      <c r="J15" s="19">
        <f>F15*H15</f>
        <v>7155</v>
      </c>
      <c r="K15" s="20">
        <v>38</v>
      </c>
      <c r="L15" s="19">
        <f>F15*K15</f>
        <v>38</v>
      </c>
    </row>
    <row r="16" spans="2:12" ht="12.75">
      <c r="B16" s="19">
        <v>2</v>
      </c>
      <c r="C16" t="s">
        <v>27</v>
      </c>
      <c r="D16" t="s">
        <v>28</v>
      </c>
      <c r="E16" s="25" t="s">
        <v>51</v>
      </c>
      <c r="F16" s="19">
        <v>470</v>
      </c>
      <c r="G16" s="19">
        <v>43.8</v>
      </c>
      <c r="H16" s="19">
        <v>24.5</v>
      </c>
      <c r="I16" s="20">
        <f t="shared" si="0"/>
        <v>20586</v>
      </c>
      <c r="J16" s="19">
        <v>11515</v>
      </c>
      <c r="K16" s="21">
        <v>0.15</v>
      </c>
      <c r="L16" s="19">
        <v>70.5</v>
      </c>
    </row>
    <row r="17" spans="2:14" ht="12.75">
      <c r="B17" s="19">
        <v>3</v>
      </c>
      <c r="C17" t="s">
        <v>29</v>
      </c>
      <c r="D17" t="s">
        <v>30</v>
      </c>
      <c r="E17" s="25" t="s">
        <v>49</v>
      </c>
      <c r="F17" s="19">
        <v>1</v>
      </c>
      <c r="G17" s="19">
        <v>1648.6</v>
      </c>
      <c r="H17" s="19">
        <v>1523</v>
      </c>
      <c r="I17" s="20">
        <f t="shared" si="0"/>
        <v>1648.6</v>
      </c>
      <c r="J17" s="19">
        <f>F17*H17</f>
        <v>1523</v>
      </c>
      <c r="K17" s="20">
        <v>8</v>
      </c>
      <c r="L17" s="19">
        <f>F17*K17</f>
        <v>8</v>
      </c>
      <c r="M17" s="2"/>
      <c r="N17" s="2"/>
    </row>
    <row r="18" spans="2:14" ht="12.75">
      <c r="B18" s="19">
        <v>4</v>
      </c>
      <c r="C18" t="s">
        <v>31</v>
      </c>
      <c r="D18" t="s">
        <v>32</v>
      </c>
      <c r="E18" s="25" t="s">
        <v>49</v>
      </c>
      <c r="F18" s="19">
        <v>3</v>
      </c>
      <c r="G18" s="19">
        <v>181.6</v>
      </c>
      <c r="H18" s="19">
        <v>171</v>
      </c>
      <c r="I18" s="20">
        <f t="shared" si="0"/>
        <v>544.8</v>
      </c>
      <c r="J18" s="19">
        <f>F18*H18</f>
        <v>513</v>
      </c>
      <c r="K18" s="20">
        <v>1</v>
      </c>
      <c r="L18" s="19">
        <f>F18*K18</f>
        <v>3</v>
      </c>
      <c r="M18" s="2"/>
      <c r="N18" s="2"/>
    </row>
    <row r="19" spans="2:14" ht="12.75">
      <c r="B19" s="19">
        <v>5</v>
      </c>
      <c r="C19" t="s">
        <v>33</v>
      </c>
      <c r="D19" t="s">
        <v>52</v>
      </c>
      <c r="E19" s="25" t="s">
        <v>49</v>
      </c>
      <c r="F19" s="19">
        <v>40</v>
      </c>
      <c r="G19" s="19">
        <v>153.5</v>
      </c>
      <c r="H19" s="19">
        <v>144</v>
      </c>
      <c r="I19" s="20">
        <f t="shared" si="0"/>
        <v>6140</v>
      </c>
      <c r="J19" s="19">
        <f>F19*H19</f>
        <v>5760</v>
      </c>
      <c r="K19" s="20">
        <v>1</v>
      </c>
      <c r="L19" s="19">
        <f>F19*K19</f>
        <v>40</v>
      </c>
      <c r="M19" s="2"/>
      <c r="N19" s="19"/>
    </row>
    <row r="20" spans="2:14" ht="12.75">
      <c r="B20" s="19">
        <v>6</v>
      </c>
      <c r="C20" t="s">
        <v>34</v>
      </c>
      <c r="D20" t="s">
        <v>53</v>
      </c>
      <c r="E20" s="25" t="s">
        <v>49</v>
      </c>
      <c r="F20" s="19">
        <v>44</v>
      </c>
      <c r="G20" s="19">
        <v>369.9</v>
      </c>
      <c r="H20" s="19">
        <v>347</v>
      </c>
      <c r="I20" s="20">
        <f t="shared" si="0"/>
        <v>16275.599999999999</v>
      </c>
      <c r="J20" s="19">
        <f>F20*H20</f>
        <v>15268</v>
      </c>
      <c r="K20" s="20">
        <v>2</v>
      </c>
      <c r="L20" s="19">
        <f>F20*K20</f>
        <v>88</v>
      </c>
      <c r="M20" s="2"/>
      <c r="N20" s="19"/>
    </row>
    <row r="21" spans="4:12" ht="12.75">
      <c r="D21" t="s">
        <v>35</v>
      </c>
      <c r="E21" s="19"/>
      <c r="F21" s="19"/>
      <c r="G21" s="19"/>
      <c r="H21" s="19"/>
      <c r="I21" s="20">
        <v>52706</v>
      </c>
      <c r="J21" s="20">
        <v>41734</v>
      </c>
      <c r="K21" s="20"/>
      <c r="L21" s="19">
        <f>SUM(L15:L20)</f>
        <v>247.5</v>
      </c>
    </row>
    <row r="22" spans="4:14" ht="12.75">
      <c r="D22" t="s">
        <v>36</v>
      </c>
      <c r="E22" s="19"/>
      <c r="F22" s="19"/>
      <c r="G22" s="19"/>
      <c r="H22" s="19"/>
      <c r="I22" s="20">
        <f>J21*101%</f>
        <v>42151.340000000004</v>
      </c>
      <c r="K22" s="19"/>
      <c r="M22" s="19"/>
      <c r="N22" s="19"/>
    </row>
    <row r="23" spans="4:14" ht="12.75">
      <c r="D23" t="s">
        <v>37</v>
      </c>
      <c r="E23" s="19"/>
      <c r="F23" s="19"/>
      <c r="G23" s="19"/>
      <c r="H23" s="19"/>
      <c r="I23" s="20">
        <v>94857</v>
      </c>
      <c r="K23" s="19"/>
      <c r="M23" s="19"/>
      <c r="N23" s="19"/>
    </row>
    <row r="24" spans="4:14" ht="12.75">
      <c r="D24" t="s">
        <v>38</v>
      </c>
      <c r="E24" s="19"/>
      <c r="F24" s="19"/>
      <c r="G24" s="19"/>
      <c r="H24" s="19"/>
      <c r="I24" s="20">
        <f>I23*6%</f>
        <v>5691.42</v>
      </c>
      <c r="K24" s="19"/>
      <c r="M24" s="19"/>
      <c r="N24" s="21"/>
    </row>
    <row r="25" spans="4:14" ht="12.75">
      <c r="D25" t="s">
        <v>39</v>
      </c>
      <c r="E25" s="19"/>
      <c r="F25" s="19"/>
      <c r="G25" s="19"/>
      <c r="H25" s="19"/>
      <c r="I25" s="20">
        <v>100548</v>
      </c>
      <c r="K25" s="19"/>
      <c r="M25" s="19"/>
      <c r="N25" s="21"/>
    </row>
    <row r="26" spans="4:14" ht="12.75">
      <c r="D26" s="29" t="s">
        <v>60</v>
      </c>
      <c r="E26" s="1"/>
      <c r="F26" s="1"/>
      <c r="G26" s="1"/>
      <c r="H26" s="1"/>
      <c r="I26" s="27">
        <v>165200</v>
      </c>
      <c r="K26" s="19"/>
      <c r="M26" s="19"/>
      <c r="N26" s="21"/>
    </row>
    <row r="27" spans="4:14" ht="12.75">
      <c r="D27" s="29"/>
      <c r="E27" s="1"/>
      <c r="F27" s="1"/>
      <c r="G27" s="1"/>
      <c r="H27" s="1"/>
      <c r="I27" s="27"/>
      <c r="K27" s="19"/>
      <c r="M27" s="19"/>
      <c r="N27" s="21"/>
    </row>
    <row r="28" spans="4:14" ht="12.75">
      <c r="D28" s="29" t="s">
        <v>41</v>
      </c>
      <c r="E28" s="1"/>
      <c r="F28" s="1"/>
      <c r="G28" s="1"/>
      <c r="H28" s="1"/>
      <c r="I28" s="27"/>
      <c r="K28" s="19"/>
      <c r="M28" s="19"/>
      <c r="N28" s="21"/>
    </row>
    <row r="29" spans="2:14" ht="12.75">
      <c r="B29" s="23">
        <v>1</v>
      </c>
      <c r="D29" s="29" t="s">
        <v>65</v>
      </c>
      <c r="E29" s="34" t="s">
        <v>49</v>
      </c>
      <c r="F29" s="34">
        <v>1</v>
      </c>
      <c r="G29" s="34">
        <v>18290</v>
      </c>
      <c r="H29" s="1"/>
      <c r="I29" s="27">
        <v>18290</v>
      </c>
      <c r="K29" s="19"/>
      <c r="M29" s="19"/>
      <c r="N29" s="21"/>
    </row>
    <row r="30" spans="2:14" ht="12.75">
      <c r="B30" s="23">
        <v>2</v>
      </c>
      <c r="D30" s="29" t="s">
        <v>66</v>
      </c>
      <c r="E30" s="34" t="s">
        <v>49</v>
      </c>
      <c r="F30" s="34">
        <v>1</v>
      </c>
      <c r="G30" s="34">
        <v>9500</v>
      </c>
      <c r="H30" s="1"/>
      <c r="I30" s="27">
        <v>9500</v>
      </c>
      <c r="K30" s="19"/>
      <c r="M30" s="19"/>
      <c r="N30" s="21"/>
    </row>
    <row r="31" spans="2:14" ht="12.75">
      <c r="B31" s="23">
        <v>3</v>
      </c>
      <c r="D31" s="29" t="s">
        <v>42</v>
      </c>
      <c r="E31" s="34" t="s">
        <v>49</v>
      </c>
      <c r="F31" s="34">
        <v>3</v>
      </c>
      <c r="G31" s="34">
        <v>2193</v>
      </c>
      <c r="H31" s="1"/>
      <c r="I31" s="27">
        <v>6579</v>
      </c>
      <c r="K31" s="19"/>
      <c r="M31" s="19"/>
      <c r="N31" s="21"/>
    </row>
    <row r="32" spans="2:14" ht="12.75">
      <c r="B32" s="23">
        <v>4</v>
      </c>
      <c r="D32" s="29" t="s">
        <v>67</v>
      </c>
      <c r="E32" s="34" t="s">
        <v>49</v>
      </c>
      <c r="F32" s="34">
        <v>1</v>
      </c>
      <c r="G32" s="34">
        <v>3100</v>
      </c>
      <c r="H32" s="1"/>
      <c r="I32" s="27">
        <v>3100</v>
      </c>
      <c r="K32" s="19"/>
      <c r="M32" s="19"/>
      <c r="N32" s="21"/>
    </row>
    <row r="33" spans="2:14" ht="12.75">
      <c r="B33" s="23">
        <v>5</v>
      </c>
      <c r="D33" s="29" t="s">
        <v>54</v>
      </c>
      <c r="E33" s="34" t="s">
        <v>49</v>
      </c>
      <c r="F33" s="34">
        <v>44</v>
      </c>
      <c r="G33" s="34">
        <v>2122</v>
      </c>
      <c r="H33" s="1"/>
      <c r="I33" s="27">
        <v>93368</v>
      </c>
      <c r="K33" s="19"/>
      <c r="M33" s="19"/>
      <c r="N33" s="21"/>
    </row>
    <row r="34" spans="2:14" ht="12.75">
      <c r="B34" s="23">
        <v>6</v>
      </c>
      <c r="D34" s="29" t="s">
        <v>68</v>
      </c>
      <c r="E34" s="34" t="s">
        <v>49</v>
      </c>
      <c r="F34" s="34">
        <v>40</v>
      </c>
      <c r="G34" s="34">
        <v>140.36</v>
      </c>
      <c r="H34" s="1"/>
      <c r="I34" s="27">
        <v>56144</v>
      </c>
      <c r="K34" s="19"/>
      <c r="M34" s="19"/>
      <c r="N34" s="21"/>
    </row>
    <row r="35" spans="2:14" ht="12.75">
      <c r="B35" s="23">
        <v>7</v>
      </c>
      <c r="D35" s="29" t="s">
        <v>69</v>
      </c>
      <c r="E35" s="34" t="s">
        <v>49</v>
      </c>
      <c r="F35" s="34">
        <v>7</v>
      </c>
      <c r="G35" s="34">
        <v>2469</v>
      </c>
      <c r="H35" s="1"/>
      <c r="I35" s="27">
        <v>17283</v>
      </c>
      <c r="K35" s="19"/>
      <c r="M35" s="19"/>
      <c r="N35" s="21"/>
    </row>
    <row r="36" spans="2:14" ht="12.75">
      <c r="B36" s="23">
        <v>8</v>
      </c>
      <c r="D36" s="29" t="s">
        <v>70</v>
      </c>
      <c r="E36" s="34" t="s">
        <v>51</v>
      </c>
      <c r="F36" s="34">
        <v>85</v>
      </c>
      <c r="G36" s="34">
        <v>28.95</v>
      </c>
      <c r="H36" s="1"/>
      <c r="I36" s="39">
        <v>2460.75</v>
      </c>
      <c r="K36" s="19"/>
      <c r="M36" s="19"/>
      <c r="N36" s="21"/>
    </row>
    <row r="37" spans="2:14" ht="12.75">
      <c r="B37" s="23">
        <v>9</v>
      </c>
      <c r="D37" s="29" t="s">
        <v>57</v>
      </c>
      <c r="E37" s="34" t="s">
        <v>58</v>
      </c>
      <c r="F37" s="34">
        <v>1</v>
      </c>
      <c r="G37" s="34">
        <v>400</v>
      </c>
      <c r="H37" s="1"/>
      <c r="I37" s="27">
        <v>400</v>
      </c>
      <c r="K37" s="19"/>
      <c r="M37" s="19"/>
      <c r="N37" s="21"/>
    </row>
    <row r="38" spans="2:14" ht="12.75">
      <c r="B38" s="23">
        <v>10</v>
      </c>
      <c r="D38" s="29" t="s">
        <v>71</v>
      </c>
      <c r="E38" s="34" t="s">
        <v>49</v>
      </c>
      <c r="F38" s="34">
        <v>210</v>
      </c>
      <c r="G38" s="34">
        <v>3.15</v>
      </c>
      <c r="H38" s="1"/>
      <c r="I38" s="36">
        <v>737.1</v>
      </c>
      <c r="K38" s="19"/>
      <c r="M38" s="19"/>
      <c r="N38" s="21"/>
    </row>
    <row r="39" spans="2:14" ht="12.75">
      <c r="B39" s="23">
        <v>11</v>
      </c>
      <c r="D39" s="29" t="s">
        <v>72</v>
      </c>
      <c r="E39" s="34" t="s">
        <v>49</v>
      </c>
      <c r="F39" s="34">
        <v>210</v>
      </c>
      <c r="G39" s="34">
        <v>3.15</v>
      </c>
      <c r="H39" s="1"/>
      <c r="I39" s="36">
        <v>737.1</v>
      </c>
      <c r="K39" s="19"/>
      <c r="M39" s="19"/>
      <c r="N39" s="21"/>
    </row>
    <row r="40" spans="2:14" ht="12.75">
      <c r="B40" s="23">
        <v>12</v>
      </c>
      <c r="D40" s="29" t="s">
        <v>73</v>
      </c>
      <c r="E40" s="34" t="s">
        <v>56</v>
      </c>
      <c r="F40" s="34">
        <v>7</v>
      </c>
      <c r="G40" s="34">
        <v>149.13</v>
      </c>
      <c r="H40" s="1"/>
      <c r="I40" s="27">
        <v>1043.91</v>
      </c>
      <c r="K40" s="19"/>
      <c r="M40" s="19"/>
      <c r="N40" s="21"/>
    </row>
    <row r="41" spans="2:14" ht="12.75">
      <c r="B41" s="23">
        <v>13</v>
      </c>
      <c r="D41" s="29" t="s">
        <v>55</v>
      </c>
      <c r="E41" s="34" t="s">
        <v>49</v>
      </c>
      <c r="F41" s="34">
        <v>24</v>
      </c>
      <c r="G41" s="34">
        <v>70.18</v>
      </c>
      <c r="H41" s="1"/>
      <c r="I41" s="27">
        <v>1684.32</v>
      </c>
      <c r="K41" s="19"/>
      <c r="M41" s="19"/>
      <c r="N41" s="21"/>
    </row>
    <row r="42" spans="2:14" ht="12.75">
      <c r="B42" s="23">
        <v>14</v>
      </c>
      <c r="D42" s="29" t="s">
        <v>74</v>
      </c>
      <c r="E42" s="34" t="s">
        <v>51</v>
      </c>
      <c r="F42" s="34">
        <v>470</v>
      </c>
      <c r="G42" s="34">
        <v>12.29</v>
      </c>
      <c r="H42" s="1"/>
      <c r="I42" s="36">
        <v>5776.3</v>
      </c>
      <c r="K42" s="19"/>
      <c r="M42" s="19"/>
      <c r="N42" s="21"/>
    </row>
    <row r="43" spans="2:14" ht="12.75">
      <c r="B43" s="23"/>
      <c r="D43" s="35"/>
      <c r="E43" s="1"/>
      <c r="F43" s="34">
        <v>2</v>
      </c>
      <c r="G43" s="1"/>
      <c r="H43" s="1"/>
      <c r="I43" s="22"/>
      <c r="K43" s="19"/>
      <c r="M43" s="19"/>
      <c r="N43" s="21"/>
    </row>
    <row r="44" spans="2:14" ht="12.75">
      <c r="B44" s="18">
        <v>1</v>
      </c>
      <c r="C44" s="18">
        <v>2</v>
      </c>
      <c r="D44" s="18">
        <v>3</v>
      </c>
      <c r="E44" s="18">
        <v>4</v>
      </c>
      <c r="F44" s="18">
        <v>5</v>
      </c>
      <c r="G44" s="18">
        <v>6</v>
      </c>
      <c r="H44" s="18">
        <v>7</v>
      </c>
      <c r="I44" s="18" t="s">
        <v>40</v>
      </c>
      <c r="J44" s="18">
        <f>F44*H44</f>
        <v>35</v>
      </c>
      <c r="K44" s="18">
        <v>10</v>
      </c>
      <c r="L44" s="18">
        <v>11</v>
      </c>
      <c r="M44" s="19"/>
      <c r="N44" s="21"/>
    </row>
    <row r="45" spans="2:14" ht="12.75">
      <c r="B45" s="37">
        <v>15</v>
      </c>
      <c r="D45" s="29" t="s">
        <v>75</v>
      </c>
      <c r="E45" s="25" t="s">
        <v>56</v>
      </c>
      <c r="F45" s="38">
        <v>0.5</v>
      </c>
      <c r="G45" s="38">
        <v>2000</v>
      </c>
      <c r="H45" s="19"/>
      <c r="I45" s="23">
        <v>1000</v>
      </c>
      <c r="K45" s="19"/>
      <c r="M45" s="19"/>
      <c r="N45" s="21"/>
    </row>
    <row r="46" spans="2:14" ht="12.75">
      <c r="B46" s="19">
        <v>16</v>
      </c>
      <c r="D46" s="28" t="s">
        <v>76</v>
      </c>
      <c r="E46" s="25" t="s">
        <v>49</v>
      </c>
      <c r="F46" s="19">
        <v>1</v>
      </c>
      <c r="G46" s="19">
        <v>280.71</v>
      </c>
      <c r="H46" s="19"/>
      <c r="I46" s="19">
        <f>F46*G46</f>
        <v>280.71</v>
      </c>
      <c r="K46" s="19"/>
      <c r="M46" s="19"/>
      <c r="N46" s="21"/>
    </row>
    <row r="47" spans="2:14" ht="12.75">
      <c r="B47" s="19">
        <v>17</v>
      </c>
      <c r="D47" s="28" t="s">
        <v>77</v>
      </c>
      <c r="E47" s="25" t="s">
        <v>49</v>
      </c>
      <c r="F47" s="19">
        <v>1</v>
      </c>
      <c r="G47" s="19">
        <v>87.72</v>
      </c>
      <c r="H47" s="19"/>
      <c r="I47" s="19">
        <f>F47*G47</f>
        <v>87.72</v>
      </c>
      <c r="K47" s="19"/>
      <c r="M47" s="19"/>
      <c r="N47" s="21"/>
    </row>
    <row r="48" spans="2:14" ht="12.75">
      <c r="B48" s="19">
        <v>18</v>
      </c>
      <c r="D48" s="28" t="s">
        <v>43</v>
      </c>
      <c r="E48" s="25" t="s">
        <v>49</v>
      </c>
      <c r="F48" s="19">
        <v>40</v>
      </c>
      <c r="G48" s="19">
        <v>6.15</v>
      </c>
      <c r="H48" s="19"/>
      <c r="I48" s="19">
        <f>F48*G48</f>
        <v>246</v>
      </c>
      <c r="K48" s="19"/>
      <c r="M48" s="19"/>
      <c r="N48" s="21"/>
    </row>
    <row r="49" spans="4:9" ht="12.75">
      <c r="D49" s="29" t="s">
        <v>44</v>
      </c>
      <c r="I49" s="40">
        <v>218717.68</v>
      </c>
    </row>
    <row r="50" spans="4:9" ht="12.75">
      <c r="D50" s="29" t="s">
        <v>45</v>
      </c>
      <c r="I50" s="33">
        <f>I26+I49</f>
        <v>383917.68</v>
      </c>
    </row>
    <row r="51" spans="4:9" ht="12.75">
      <c r="D51" t="s">
        <v>78</v>
      </c>
      <c r="I51" s="26">
        <v>46070</v>
      </c>
    </row>
    <row r="52" spans="4:9" ht="12.75">
      <c r="D52" s="29" t="s">
        <v>46</v>
      </c>
      <c r="I52" s="30">
        <v>429988</v>
      </c>
    </row>
    <row r="55" spans="4:8" ht="12.75">
      <c r="D55" t="s">
        <v>47</v>
      </c>
      <c r="H55" t="s">
        <v>48</v>
      </c>
    </row>
    <row r="71" spans="13:14" ht="12.75">
      <c r="M71" s="19"/>
      <c r="N71" s="21"/>
    </row>
    <row r="72" spans="13:14" ht="12.75">
      <c r="M72" s="19"/>
      <c r="N72" s="21"/>
    </row>
    <row r="73" spans="13:14" ht="12.75">
      <c r="M73" s="19"/>
      <c r="N73" s="21"/>
    </row>
    <row r="74" spans="13:14" ht="12.75">
      <c r="M74" s="19"/>
      <c r="N74" s="21"/>
    </row>
    <row r="75" spans="13:14" ht="12.75">
      <c r="M75" s="19"/>
      <c r="N75" s="21"/>
    </row>
    <row r="76" spans="13:14" ht="12.75">
      <c r="M76" s="19"/>
      <c r="N76" s="21"/>
    </row>
    <row r="77" spans="13:14" ht="12.75">
      <c r="M77" s="19"/>
      <c r="N77" s="21"/>
    </row>
    <row r="78" spans="13:14" ht="12.75">
      <c r="M78" s="19"/>
      <c r="N78" s="21"/>
    </row>
    <row r="79" spans="13:14" ht="12.75">
      <c r="M79" s="19"/>
      <c r="N79" s="21"/>
    </row>
    <row r="80" spans="13:14" ht="12.75">
      <c r="M80" s="19"/>
      <c r="N80" s="21"/>
    </row>
    <row r="81" spans="13:14" ht="12.75">
      <c r="M81" s="19"/>
      <c r="N81" s="21"/>
    </row>
    <row r="82" spans="13:14" ht="12.75">
      <c r="M82" s="19"/>
      <c r="N82" s="21"/>
    </row>
    <row r="83" spans="13:14" ht="12.75">
      <c r="M83" s="19"/>
      <c r="N83" s="21"/>
    </row>
    <row r="84" spans="13:14" ht="12.75">
      <c r="M84" s="19"/>
      <c r="N84" s="21"/>
    </row>
    <row r="87" ht="12.75">
      <c r="N87" s="19"/>
    </row>
    <row r="88" ht="12.75">
      <c r="N88" s="19"/>
    </row>
    <row r="90" ht="12.75" customHeight="1"/>
  </sheetData>
  <mergeCells count="2">
    <mergeCell ref="B6:L6"/>
    <mergeCell ref="B7:L7"/>
  </mergeCells>
  <printOptions/>
  <pageMargins left="0.5902777777777778" right="0.5902777777777778" top="0.7875" bottom="0.5902777777777778" header="0.5" footer="0.5"/>
  <pageSetup cellComments="asDisplayed" firstPageNumber="1" useFirstPageNumber="1" horizontalDpi="300" verticalDpi="300" orientation="landscape" scale="74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5902777777777778" right="0.5902777777777778" top="0.7875" bottom="0.5902777777777778" header="0.5" footer="0.5"/>
  <pageSetup cellComments="asDisplayed" horizontalDpi="300" verticalDpi="300" orientation="landscape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5902777777777778" right="0.5902777777777778" top="0.7875" bottom="0.5902777777777778" header="0.5" footer="0.5"/>
  <pageSetup cellComments="asDisplayed" horizontalDpi="300" verticalDpi="300" orientation="landscape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Kutuzaky</dc:creator>
  <cp:keywords/>
  <dc:description/>
  <cp:lastModifiedBy>Владелец</cp:lastModifiedBy>
  <cp:lastPrinted>2009-02-26T09:55:14Z</cp:lastPrinted>
  <dcterms:created xsi:type="dcterms:W3CDTF">2004-10-06T02:13:43Z</dcterms:created>
  <dcterms:modified xsi:type="dcterms:W3CDTF">2009-02-26T10:01:28Z</dcterms:modified>
  <cp:category/>
  <cp:version/>
  <cp:contentType/>
  <cp:contentStatus/>
  <cp:revision>27</cp:revision>
</cp:coreProperties>
</file>